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_xlnm.Print_Area" localSheetId="1" hidden="0">'2027'!$A$1:$J$24</definedName>
    <definedName name="_xlnm.Print_Area" localSheetId="2" hidden="0">'2028'!$A$1:$J$24</definedName>
  </definedNames>
  <calcPr/>
</workbook>
</file>

<file path=xl/sharedStrings.xml><?xml version="1.0" encoding="utf-8"?>
<sst xmlns="http://schemas.openxmlformats.org/spreadsheetml/2006/main" count="35" uniqueCount="35">
  <si>
    <t xml:space="preserve">Расчет межбюджетных трансфертов, предоставляемых местным бюджетам из областного бюджета Новосибирской области на организацию благоустройства дворовых территорий многоквартирных домов, территорий общего пользования государственной программы Новосибирской области «Жилищно-коммунальное хозяйство Новосибирской области»</t>
  </si>
  <si>
    <t xml:space="preserve">на 2026 год</t>
  </si>
  <si>
    <t xml:space="preserve">Наименование главного распорядителя бюджетных средств ___________________________________</t>
  </si>
  <si>
    <t xml:space="preserve">Министерство жилищно-коммунального хозяйства и энергетики Новосибирской области    </t>
  </si>
  <si>
    <t xml:space="preserve">Тип бюджетного обязательства (действующее или принимаемое)_______________________________</t>
  </si>
  <si>
    <t xml:space="preserve">действующее    </t>
  </si>
  <si>
    <t xml:space="preserve">Наименование межбюджетного трансферта ________________________________________________</t>
  </si>
  <si>
    <t xml:space="preserve">организация благоустройства дворовых территорий многоквартирных домов, территорий общего пользования</t>
  </si>
  <si>
    <t xml:space="preserve">Реквизиты НПА, утверждающего методику расчета_________________________________________</t>
  </si>
  <si>
    <t xml:space="preserve">Постановление Правительства Новосибирской области от 2015-02-16 № 66-п "Об утверждении государственной программы Новосибирской области "Жилищно-коммунальное хозяйство Новосибирской области"</t>
  </si>
  <si>
    <t xml:space="preserve">(для проектов методик указывается проект соответствующей целевой программы)</t>
  </si>
  <si>
    <t xml:space="preserve">Коды бюджетной классифкации по трансферту______________________________________________</t>
  </si>
  <si>
    <t xml:space="preserve">210 0503 09.2.04.70850 521</t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</si>
  <si>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</si>
  <si>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</si>
  <si>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</si>
  <si>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Стоимости реализации объектов благоустройства, рублей</t>
  </si>
  <si>
    <t xml:space="preserve">Уровень софинансирования за счет средств местного бюджета, %</t>
  </si>
  <si>
    <t xml:space="preserve">Сумма софинансирования из местного бюджета, рублей</t>
  </si>
  <si>
    <t xml:space="preserve">Сумма, тыс.рублей</t>
  </si>
  <si>
    <t>4=2*3/100</t>
  </si>
  <si>
    <t xml:space="preserve">5= (2-4)/1000</t>
  </si>
  <si>
    <t xml:space="preserve">г. Новосибирск</t>
  </si>
  <si>
    <t>Итого</t>
  </si>
  <si>
    <t xml:space="preserve">в том числе:</t>
  </si>
  <si>
    <t xml:space="preserve">городских округов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</si>
  <si>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</si>
  <si>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С.А. Рахманов</t>
  </si>
  <si>
    <t xml:space="preserve">на 2027 год</t>
  </si>
  <si>
    <t xml:space="preserve">Стоимости реализации объектов благоустройства,  рублей</t>
  </si>
  <si>
    <t xml:space="preserve">г. Бердск</t>
  </si>
  <si>
    <t xml:space="preserve">г. Искитим</t>
  </si>
  <si>
    <t xml:space="preserve">г. Обь</t>
  </si>
  <si>
    <t xml:space="preserve">на 2028 год</t>
  </si>
  <si>
    <t xml:space="preserve">организация благоустройства дворовых территорий многоквартирных домов, территорий общего пользования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</si>
</sst>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#,##0.0"/>
    <numFmt numFmtId="161" formatCode="#,##0.00000"/>
    <numFmt numFmtId="162" formatCode="0.00000"/>
  </numFmts>
  <fonts count="5">
    <font>
      <sz val="11.000000"/>
      <color theme="1"/>
      <name val="Calibri"/>
      <scheme val="minor"/>
    </font>
    <font>
      <b/>
      <sz val="11.000000"/>
      <color theme="1"/>
      <name val="Times New Roman"/>
    </font>
    <font>
      <sz val="11.000000"/>
      <color theme="1"/>
      <name val="Times New Roman"/>
    </font>
    <font>
      <sz val="9.000000"/>
      <color theme="1"/>
      <name val="Times New Roman"/>
    </font>
    <font>
      <i/>
      <sz val="9.000000"/>
      <color theme="1"/>
      <name val="Times New Roman"/>
    </font>
  </fonts>
  <fills count="2">
    <fill>
      <patternFill patternType="none"/>
    </fill>
    <fill>
      <patternFill patternType="gray125"/>
    </fill>
  </fills>
  <borders count="2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medium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medium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medium">
        <color auto="1"/>
      </left>
      <right style="none"/>
      <top style="thin">
        <color auto="1"/>
      </top>
      <bottom style="thin">
        <color theme="1"/>
      </bottom>
      <diagonal style="none"/>
    </border>
    <border>
      <left style="none"/>
      <right style="none"/>
      <top style="thin">
        <color auto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auto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</borders>
  <cellStyleXfs count="1">
    <xf fontId="0" fillId="0" borderId="0" numFmtId="0" applyNumberFormat="1" applyFont="1" applyFill="1" applyBorder="1"/>
  </cellStyleXfs>
  <cellXfs count="57">
    <xf fontId="0" fillId="0" borderId="0" numFmtId="0" xfId="0"/>
    <xf fontId="1" fillId="0" borderId="0" numFmtId="0" xfId="0" applyFont="1" applyAlignment="1">
      <alignment horizontal="center" vertical="center" wrapText="1"/>
    </xf>
    <xf fontId="2" fillId="0" borderId="0" numFmtId="0" xfId="0" applyFont="1"/>
    <xf fontId="2" fillId="0" borderId="0" numFmtId="0" xfId="0" applyFont="1" applyAlignment="1">
      <alignment horizontal="center"/>
    </xf>
    <xf fontId="1" fillId="0" borderId="0" numFmtId="0" xfId="0" applyFont="1" applyAlignment="1">
      <alignment horizontal="center" wrapText="1"/>
    </xf>
    <xf fontId="1" fillId="0" borderId="0" numFmtId="0" xfId="0" applyFont="1" applyAlignment="1">
      <alignment horizontal="center"/>
    </xf>
    <xf fontId="2" fillId="0" borderId="1" numFmtId="0" xfId="0" applyFont="1" applyBorder="1" applyAlignment="1">
      <alignment horizontal="center" vertical="center"/>
    </xf>
    <xf fontId="2" fillId="0" borderId="1" numFmtId="0" xfId="0" applyFont="1" applyBorder="1" applyAlignment="1">
      <alignment horizontal="center" vertical="center" wrapText="1"/>
    </xf>
    <xf fontId="3" fillId="0" borderId="2" numFmtId="0" xfId="0" applyFont="1" applyBorder="1" applyAlignment="1">
      <alignment horizontal="center" vertical="center"/>
    </xf>
    <xf fontId="3" fillId="0" borderId="0" numFmtId="0" xfId="0" applyFont="1" applyAlignment="1">
      <alignment horizontal="center" vertical="center"/>
    </xf>
    <xf fontId="3" fillId="0" borderId="3" numFmtId="0" xfId="0" applyFont="1" applyBorder="1" applyAlignment="1">
      <alignment horizontal="center" vertical="center"/>
    </xf>
    <xf fontId="3" fillId="0" borderId="4" numFmtId="0" xfId="0" applyFont="1" applyBorder="1" applyAlignment="1">
      <alignment horizontal="center" vertical="center"/>
    </xf>
    <xf fontId="3" fillId="0" borderId="5" numFmtId="0" xfId="0" applyFont="1" applyBorder="1" applyAlignment="1">
      <alignment horizontal="center" vertical="center"/>
    </xf>
    <xf fontId="4" fillId="0" borderId="1" numFmtId="0" xfId="0" applyFont="1" applyBorder="1" applyAlignment="1">
      <alignment horizontal="center" vertical="center" wrapText="1"/>
    </xf>
    <xf fontId="2" fillId="0" borderId="6" numFmtId="0" xfId="0" applyFont="1" applyBorder="1" applyAlignment="1">
      <alignment horizontal="center"/>
    </xf>
    <xf fontId="2" fillId="0" borderId="7" numFmtId="0" xfId="0" applyFont="1" applyBorder="1" applyAlignment="1">
      <alignment horizontal="center"/>
    </xf>
    <xf fontId="2" fillId="0" borderId="8" numFmtId="0" xfId="0" applyFont="1" applyBorder="1" applyAlignment="1">
      <alignment horizontal="center"/>
    </xf>
    <xf fontId="2" fillId="0" borderId="9" numFmtId="4" xfId="0" applyNumberFormat="1" applyFont="1" applyBorder="1" applyAlignment="1">
      <alignment horizontal="center"/>
    </xf>
    <xf fontId="2" fillId="0" borderId="9" numFmtId="0" xfId="0" applyFont="1" applyBorder="1" applyAlignment="1">
      <alignment horizontal="center"/>
    </xf>
    <xf fontId="2" fillId="0" borderId="10" numFmtId="4" xfId="0" applyNumberFormat="1" applyFont="1" applyBorder="1" applyAlignment="1">
      <alignment horizontal="center"/>
    </xf>
    <xf fontId="2" fillId="0" borderId="1" numFmtId="160" xfId="0" applyNumberFormat="1" applyFont="1" applyBorder="1" applyAlignment="1">
      <alignment horizontal="center"/>
    </xf>
    <xf fontId="1" fillId="0" borderId="11" numFmtId="0" xfId="0" applyFont="1" applyBorder="1" applyAlignment="1">
      <alignment horizontal="center"/>
    </xf>
    <xf fontId="1" fillId="0" borderId="12" numFmtId="0" xfId="0" applyFont="1" applyBorder="1" applyAlignment="1">
      <alignment horizontal="center"/>
    </xf>
    <xf fontId="1" fillId="0" borderId="7" numFmtId="0" xfId="0" applyFont="1" applyBorder="1" applyAlignment="1">
      <alignment horizontal="center"/>
    </xf>
    <xf fontId="1" fillId="0" borderId="8" numFmtId="0" xfId="0" applyFont="1" applyBorder="1" applyAlignment="1">
      <alignment horizontal="center"/>
    </xf>
    <xf fontId="1" fillId="0" borderId="13" numFmtId="161" xfId="0" applyNumberFormat="1" applyFont="1" applyBorder="1" applyAlignment="1">
      <alignment horizontal="center"/>
    </xf>
    <xf fontId="1" fillId="0" borderId="13" numFmtId="0" xfId="0" applyFont="1" applyBorder="1" applyAlignment="1">
      <alignment horizontal="center"/>
    </xf>
    <xf fontId="1" fillId="0" borderId="14" numFmtId="161" xfId="0" applyNumberFormat="1" applyFont="1" applyBorder="1" applyAlignment="1">
      <alignment horizontal="center"/>
    </xf>
    <xf fontId="1" fillId="0" borderId="1" numFmtId="160" xfId="0" applyNumberFormat="1" applyFont="1" applyBorder="1" applyAlignment="1">
      <alignment horizontal="center"/>
    </xf>
    <xf fontId="1" fillId="0" borderId="1" numFmtId="161" xfId="0" applyNumberFormat="1" applyFont="1" applyBorder="1" applyAlignment="1">
      <alignment horizontal="center"/>
    </xf>
    <xf fontId="1" fillId="0" borderId="1" numFmtId="0" xfId="0" applyFont="1" applyBorder="1" applyAlignment="1">
      <alignment horizontal="center"/>
    </xf>
    <xf fontId="2" fillId="0" borderId="1" numFmtId="0" xfId="0" applyFont="1" applyBorder="1"/>
    <xf fontId="2" fillId="0" borderId="0" numFmtId="162" xfId="0" applyNumberFormat="1" applyFont="1"/>
    <xf fontId="2" fillId="0" borderId="0" numFmtId="0" xfId="0" applyFont="1" applyAlignment="1">
      <alignment horizontal="center" wrapText="1"/>
    </xf>
    <xf fontId="2" fillId="0" borderId="0" numFmtId="0" xfId="0" applyFont="1" applyAlignment="1">
      <alignment horizontal="center" vertical="center"/>
    </xf>
    <xf fontId="2" fillId="0" borderId="15" numFmtId="0" xfId="0" applyFont="1" applyBorder="1" applyAlignment="1">
      <alignment horizontal="center" vertical="center"/>
    </xf>
    <xf fontId="2" fillId="0" borderId="16" numFmtId="0" xfId="0" applyFont="1" applyBorder="1" applyAlignment="1">
      <alignment horizontal="center" vertical="center"/>
    </xf>
    <xf fontId="3" fillId="0" borderId="0" numFmtId="0" xfId="0" applyFont="1" applyAlignment="1">
      <alignment horizontal="center"/>
    </xf>
    <xf fontId="3" fillId="0" borderId="1" numFmtId="0" xfId="0" applyFont="1" applyBorder="1" applyAlignment="1">
      <alignment horizontal="center" vertical="center"/>
    </xf>
    <xf fontId="3" fillId="0" borderId="1" numFmtId="0" xfId="0" applyFont="1" applyBorder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1" numFmtId="4" xfId="0" applyNumberFormat="1" applyFont="1" applyBorder="1" applyAlignment="1">
      <alignment horizontal="center"/>
    </xf>
    <xf fontId="2" fillId="0" borderId="0" numFmtId="161" xfId="0" applyNumberFormat="1" applyFont="1"/>
    <xf fontId="1" fillId="0" borderId="1" numFmtId="161" xfId="0" applyNumberFormat="1" applyFont="1" applyBorder="1"/>
    <xf fontId="1" fillId="0" borderId="1" numFmtId="0" xfId="0" applyFont="1" applyBorder="1"/>
    <xf fontId="2" fillId="0" borderId="15" numFmtId="160" xfId="0" applyNumberFormat="1" applyFont="1" applyBorder="1" applyAlignment="1">
      <alignment horizontal="center"/>
    </xf>
    <xf fontId="2" fillId="0" borderId="16" numFmtId="160" xfId="0" applyNumberFormat="1" applyFont="1" applyBorder="1" applyAlignment="1">
      <alignment horizontal="center"/>
    </xf>
    <xf fontId="1" fillId="0" borderId="17" numFmtId="0" xfId="0" applyFont="1" applyBorder="1" applyAlignment="1">
      <alignment horizontal="center"/>
    </xf>
    <xf fontId="1" fillId="0" borderId="15" numFmtId="160" xfId="0" applyNumberFormat="1" applyFont="1" applyBorder="1" applyAlignment="1">
      <alignment horizontal="center"/>
    </xf>
    <xf fontId="1" fillId="0" borderId="16" numFmtId="160" xfId="0" applyNumberFormat="1" applyFont="1" applyBorder="1" applyAlignment="1">
      <alignment horizontal="center"/>
    </xf>
    <xf fontId="2" fillId="0" borderId="0" numFmtId="4" xfId="0" applyNumberFormat="1" applyFont="1"/>
    <xf fontId="1" fillId="0" borderId="18" numFmtId="0" xfId="0" applyFont="1" applyBorder="1" applyAlignment="1">
      <alignment horizontal="center"/>
    </xf>
    <xf fontId="1" fillId="0" borderId="19" numFmtId="0" xfId="0" applyFont="1" applyBorder="1" applyAlignment="1">
      <alignment horizontal="center"/>
    </xf>
    <xf fontId="1" fillId="0" borderId="20" numFmtId="0" xfId="0" applyFont="1" applyBorder="1" applyAlignment="1">
      <alignment horizontal="center"/>
    </xf>
    <xf fontId="1" fillId="0" borderId="15" numFmtId="0" xfId="0" applyFont="1" applyBorder="1" applyAlignment="1">
      <alignment horizontal="center"/>
    </xf>
    <xf fontId="1" fillId="0" borderId="21" numFmtId="0" xfId="0" applyFont="1" applyBorder="1" applyAlignment="1">
      <alignment horizontal="center"/>
    </xf>
    <xf fontId="1" fillId="0" borderId="16" numFmt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A1" activeCellId="0" sqref="A1"/>
    </sheetView>
  </sheetViews>
  <sheetFormatPr defaultRowHeight="14.25"/>
  <cols>
    <col customWidth="1" min="1" max="1" width="10.28515625"/>
    <col customWidth="1" min="2" max="5" width="8.85546875"/>
    <col customWidth="1" min="6" max="6" width="22.7109375"/>
    <col customWidth="1" min="7" max="8" width="19.421875"/>
    <col customWidth="1" min="9" max="9" width="22.8515625"/>
  </cols>
  <sheetData>
    <row r="1" ht="57.75" customHeight="1">
      <c r="A1" s="1" t="s">
        <v>0</v>
      </c>
      <c r="B1" s="1"/>
      <c r="C1" s="1"/>
      <c r="D1" s="1"/>
      <c r="E1" s="1"/>
      <c r="F1" s="1"/>
      <c r="G1" s="1"/>
      <c r="H1" s="1"/>
      <c r="I1" s="1"/>
    </row>
    <row r="2">
      <c r="A2" s="2"/>
      <c r="B2" s="2"/>
      <c r="C2" s="2"/>
      <c r="D2" s="2"/>
      <c r="E2" s="2"/>
      <c r="F2" s="2"/>
      <c r="G2" s="2"/>
      <c r="H2" s="2"/>
      <c r="I2" s="2"/>
    </row>
    <row r="3">
      <c r="A3" s="2"/>
      <c r="B3" s="2"/>
      <c r="C3" s="2"/>
      <c r="D3" s="2"/>
      <c r="E3" s="2"/>
      <c r="F3" s="2"/>
      <c r="G3" s="2"/>
      <c r="H3" s="2"/>
      <c r="I3" s="3" t="s">
        <v>1</v>
      </c>
    </row>
    <row r="4">
      <c r="A4" s="2"/>
      <c r="B4" s="2"/>
      <c r="C4" s="2"/>
      <c r="D4" s="2"/>
      <c r="E4" s="2"/>
      <c r="F4" s="2"/>
      <c r="G4" s="2"/>
      <c r="H4" s="2"/>
      <c r="I4" s="2"/>
    </row>
    <row r="5" ht="62.25" customHeight="1">
      <c r="A5" s="2" t="s">
        <v>2</v>
      </c>
      <c r="B5" s="2"/>
      <c r="C5" s="2"/>
      <c r="D5" s="2"/>
      <c r="E5" s="2"/>
      <c r="F5" s="2"/>
      <c r="G5" s="4" t="s">
        <v>3</v>
      </c>
      <c r="H5" s="4"/>
      <c r="I5" s="4"/>
    </row>
    <row r="6">
      <c r="A6" s="2" t="s">
        <v>4</v>
      </c>
      <c r="B6" s="2"/>
      <c r="C6" s="2"/>
      <c r="D6" s="2"/>
      <c r="E6" s="2"/>
      <c r="F6" s="2"/>
      <c r="G6" s="5" t="s">
        <v>5</v>
      </c>
      <c r="H6" s="5"/>
      <c r="I6" s="5"/>
    </row>
    <row r="7" ht="46.5" customHeight="1">
      <c r="A7" s="2" t="s">
        <v>6</v>
      </c>
      <c r="B7" s="2"/>
      <c r="C7" s="2"/>
      <c r="D7" s="2"/>
      <c r="E7" s="2"/>
      <c r="F7" s="2"/>
      <c r="G7" s="4" t="s">
        <v>7</v>
      </c>
      <c r="H7" s="4"/>
      <c r="I7" s="4"/>
    </row>
    <row r="8" ht="68.25" customHeight="1">
      <c r="A8" s="2" t="s">
        <v>8</v>
      </c>
      <c r="B8" s="2"/>
      <c r="C8" s="2"/>
      <c r="D8" s="2"/>
      <c r="E8" s="2"/>
      <c r="F8" s="2"/>
      <c r="G8" s="4" t="s">
        <v>9</v>
      </c>
      <c r="H8" s="4"/>
      <c r="I8" s="4"/>
    </row>
    <row r="9">
      <c r="A9" s="2" t="s">
        <v>10</v>
      </c>
      <c r="B9" s="2"/>
      <c r="C9" s="2"/>
      <c r="D9" s="2"/>
      <c r="E9" s="2"/>
      <c r="F9" s="2"/>
      <c r="G9" s="2"/>
      <c r="H9" s="2"/>
      <c r="I9" s="2"/>
    </row>
    <row r="10">
      <c r="A10" s="2" t="s">
        <v>11</v>
      </c>
      <c r="B10" s="2"/>
      <c r="C10" s="2"/>
      <c r="D10" s="2"/>
      <c r="E10" s="2"/>
      <c r="F10" s="2"/>
      <c r="G10" s="5" t="s">
        <v>12</v>
      </c>
      <c r="H10" s="5"/>
      <c r="I10" s="5"/>
    </row>
    <row r="11">
      <c r="A11" s="2" t="s">
        <v>13</v>
      </c>
      <c r="B11" s="2"/>
      <c r="C11" s="2"/>
      <c r="D11" s="2"/>
      <c r="E11" s="2"/>
      <c r="F11" s="2"/>
      <c r="G11" s="2"/>
      <c r="H11" s="2"/>
      <c r="I11" s="2"/>
    </row>
    <row r="12">
      <c r="A12" s="2" t="s">
        <v>14</v>
      </c>
      <c r="B12" s="2"/>
      <c r="C12" s="2"/>
      <c r="D12" s="2"/>
      <c r="E12" s="2"/>
      <c r="F12" s="2"/>
      <c r="G12" s="2"/>
      <c r="H12" s="2"/>
      <c r="I12" s="2"/>
    </row>
    <row r="13" ht="71.25">
      <c r="A13" s="6" t="s">
        <v>15</v>
      </c>
      <c r="B13" s="6"/>
      <c r="C13" s="6"/>
      <c r="D13" s="6"/>
      <c r="E13" s="6"/>
      <c r="F13" s="7" t="s">
        <v>16</v>
      </c>
      <c r="G13" s="7" t="s">
        <v>17</v>
      </c>
      <c r="H13" s="7" t="s">
        <v>18</v>
      </c>
      <c r="I13" s="6" t="s">
        <v>19</v>
      </c>
    </row>
    <row r="14">
      <c r="A14" s="8">
        <v>1</v>
      </c>
      <c r="B14" s="9"/>
      <c r="C14" s="9"/>
      <c r="D14" s="9"/>
      <c r="E14" s="10"/>
      <c r="F14" s="11">
        <v>2</v>
      </c>
      <c r="G14" s="11">
        <v>3</v>
      </c>
      <c r="H14" s="12" t="s">
        <v>20</v>
      </c>
      <c r="I14" s="13" t="s">
        <v>21</v>
      </c>
    </row>
    <row r="15">
      <c r="A15" s="14" t="s">
        <v>22</v>
      </c>
      <c r="B15" s="15"/>
      <c r="C15" s="15"/>
      <c r="D15" s="15"/>
      <c r="E15" s="16"/>
      <c r="F15" s="17">
        <v>680795310.72000003</v>
      </c>
      <c r="G15" s="18">
        <v>5</v>
      </c>
      <c r="H15" s="19">
        <f>F15*G15/100</f>
        <v>34039765.536000006</v>
      </c>
      <c r="I15" s="20">
        <f>(F15-H15)/1000</f>
        <v>646755.54518400005</v>
      </c>
    </row>
    <row r="16">
      <c r="A16" s="21" t="s">
        <v>23</v>
      </c>
      <c r="B16" s="22"/>
      <c r="C16" s="22"/>
      <c r="D16" s="23"/>
      <c r="E16" s="24"/>
      <c r="F16" s="25"/>
      <c r="G16" s="26"/>
      <c r="H16" s="27"/>
      <c r="I16" s="28">
        <f>SUM(I15:I15)</f>
        <v>646755.54518400005</v>
      </c>
    </row>
    <row r="17">
      <c r="A17" s="21" t="s">
        <v>24</v>
      </c>
      <c r="B17" s="22"/>
      <c r="C17" s="22"/>
      <c r="D17" s="22"/>
      <c r="E17" s="22"/>
      <c r="F17" s="29"/>
      <c r="G17" s="30"/>
      <c r="H17" s="29"/>
      <c r="I17" s="29"/>
    </row>
    <row r="18">
      <c r="A18" s="30" t="s">
        <v>25</v>
      </c>
      <c r="B18" s="30"/>
      <c r="C18" s="30"/>
      <c r="D18" s="30"/>
      <c r="E18" s="30"/>
      <c r="F18" s="31"/>
      <c r="G18" s="31"/>
      <c r="H18" s="31"/>
      <c r="I18" s="28">
        <f>I16</f>
        <v>646755.54518400005</v>
      </c>
    </row>
    <row r="19">
      <c r="A19" s="2"/>
      <c r="B19" s="2"/>
      <c r="C19" s="2"/>
      <c r="D19" s="2"/>
      <c r="E19" s="2"/>
      <c r="F19" s="32"/>
      <c r="G19" s="2"/>
      <c r="H19" s="2"/>
      <c r="I19" s="2"/>
    </row>
    <row r="20" ht="46.5" customHeight="1">
      <c r="A20" s="33" t="s">
        <v>26</v>
      </c>
      <c r="B20" s="33"/>
      <c r="C20" s="33"/>
      <c r="D20" s="33"/>
      <c r="E20" s="33"/>
      <c r="F20" s="2"/>
      <c r="G20" s="2"/>
      <c r="H20" s="2"/>
      <c r="I20" s="3" t="s">
        <v>27</v>
      </c>
    </row>
    <row r="21">
      <c r="A21" s="2"/>
      <c r="B21" s="2"/>
      <c r="C21" s="2"/>
      <c r="D21" s="2"/>
      <c r="E21" s="2"/>
      <c r="F21" s="2"/>
      <c r="G21" s="2"/>
      <c r="H21" s="2"/>
      <c r="I21" s="2"/>
    </row>
    <row r="22">
      <c r="A22" s="2"/>
      <c r="B22" s="2"/>
      <c r="C22" s="2"/>
      <c r="D22" s="2"/>
      <c r="E22" s="2"/>
      <c r="F22" s="2"/>
      <c r="G22" s="2"/>
      <c r="H22" s="2"/>
      <c r="I22" s="2"/>
    </row>
  </sheetData>
  <mergeCells count="13">
    <mergeCell ref="A1:I1"/>
    <mergeCell ref="G5:I5"/>
    <mergeCell ref="G6:I6"/>
    <mergeCell ref="G7:I7"/>
    <mergeCell ref="G8:I8"/>
    <mergeCell ref="G10:I10"/>
    <mergeCell ref="A13:E13"/>
    <mergeCell ref="A14:E14"/>
    <mergeCell ref="A15:E15"/>
    <mergeCell ref="A16:E16"/>
    <mergeCell ref="A17:E17"/>
    <mergeCell ref="A18:E18"/>
    <mergeCell ref="A20:E20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69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P9" activeCellId="0" sqref="P9"/>
    </sheetView>
  </sheetViews>
  <sheetFormatPr defaultColWidth="8.85546875" defaultRowHeight="14.25"/>
  <cols>
    <col customWidth="1" min="1" max="1" style="2" width="10.28515625"/>
    <col min="2" max="5" style="2" width="8.85546875"/>
    <col customWidth="1" min="6" max="6" style="2" width="22.7109375"/>
    <col customWidth="1" min="7" max="8" style="2" width="19.421875"/>
    <col min="9" max="9" style="2" width="8.85546875"/>
    <col customWidth="1" min="10" max="10" style="2" width="13.7109375"/>
    <col customWidth="1" hidden="1" min="11" max="15" style="2" width="0"/>
    <col min="16" max="16384" style="2" width="8.85546875"/>
  </cols>
  <sheetData>
    <row r="1" ht="87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3">
      <c r="I3" s="3" t="s">
        <v>28</v>
      </c>
      <c r="J3" s="3"/>
    </row>
    <row r="5" ht="33" customHeight="1">
      <c r="A5" s="2" t="s">
        <v>2</v>
      </c>
      <c r="G5" s="4" t="s">
        <v>3</v>
      </c>
      <c r="H5" s="4"/>
      <c r="I5" s="4"/>
      <c r="J5" s="4"/>
    </row>
    <row r="6">
      <c r="A6" s="2" t="s">
        <v>4</v>
      </c>
      <c r="G6" s="5" t="s">
        <v>5</v>
      </c>
      <c r="H6" s="5"/>
      <c r="I6" s="5"/>
      <c r="J6" s="5"/>
    </row>
    <row r="7" ht="43.5" customHeight="1">
      <c r="A7" s="2" t="s">
        <v>6</v>
      </c>
      <c r="G7" s="4" t="s">
        <v>7</v>
      </c>
      <c r="H7" s="4"/>
      <c r="I7" s="4"/>
      <c r="J7" s="4"/>
    </row>
    <row r="8" ht="66.75" customHeight="1">
      <c r="A8" s="2" t="s">
        <v>8</v>
      </c>
      <c r="G8" s="4" t="s">
        <v>9</v>
      </c>
      <c r="H8" s="4"/>
      <c r="I8" s="4"/>
      <c r="J8" s="4"/>
    </row>
    <row r="9">
      <c r="A9" s="2" t="s">
        <v>10</v>
      </c>
    </row>
    <row r="10">
      <c r="A10" s="2" t="s">
        <v>11</v>
      </c>
      <c r="G10" s="5" t="s">
        <v>12</v>
      </c>
      <c r="H10" s="5"/>
      <c r="I10" s="5"/>
      <c r="J10" s="5"/>
    </row>
    <row r="11">
      <c r="A11" s="2" t="s">
        <v>13</v>
      </c>
    </row>
    <row r="12" ht="15.75">
      <c r="A12" s="2" t="s">
        <v>14</v>
      </c>
    </row>
    <row r="13" s="34" customFormat="1" ht="70.5" customHeight="1">
      <c r="A13" s="6" t="s">
        <v>15</v>
      </c>
      <c r="B13" s="6"/>
      <c r="C13" s="6"/>
      <c r="D13" s="6"/>
      <c r="E13" s="6"/>
      <c r="F13" s="7" t="s">
        <v>29</v>
      </c>
      <c r="G13" s="7" t="s">
        <v>17</v>
      </c>
      <c r="H13" s="7" t="s">
        <v>18</v>
      </c>
      <c r="I13" s="35" t="s">
        <v>19</v>
      </c>
      <c r="J13" s="36"/>
    </row>
    <row r="14" s="37" customFormat="1" ht="26.25" customHeight="1">
      <c r="A14" s="38">
        <v>1</v>
      </c>
      <c r="B14" s="38"/>
      <c r="C14" s="38"/>
      <c r="D14" s="38"/>
      <c r="E14" s="38"/>
      <c r="F14" s="38">
        <v>2</v>
      </c>
      <c r="G14" s="38">
        <v>3</v>
      </c>
      <c r="H14" s="38" t="s">
        <v>20</v>
      </c>
      <c r="I14" s="13" t="s">
        <v>21</v>
      </c>
      <c r="J14" s="39"/>
      <c r="N14" s="37"/>
    </row>
    <row r="15">
      <c r="A15" s="40" t="s">
        <v>30</v>
      </c>
      <c r="B15" s="40"/>
      <c r="C15" s="40"/>
      <c r="D15" s="40"/>
      <c r="E15" s="40"/>
      <c r="F15" s="41">
        <v>14141414.140000001</v>
      </c>
      <c r="G15" s="40">
        <v>1</v>
      </c>
      <c r="H15" s="41">
        <f t="shared" ref="H15:H18" si="0">F15*G15/100</f>
        <v>141414.14139999999</v>
      </c>
      <c r="I15" s="20">
        <f t="shared" ref="I15:I18" si="1">(F15-H15)/1000</f>
        <v>13999.9999986</v>
      </c>
      <c r="J15" s="20"/>
      <c r="N15" s="2"/>
    </row>
    <row r="16">
      <c r="A16" s="40" t="s">
        <v>31</v>
      </c>
      <c r="B16" s="40"/>
      <c r="C16" s="40"/>
      <c r="D16" s="40"/>
      <c r="E16" s="40"/>
      <c r="F16" s="41">
        <v>7092198.5800000001</v>
      </c>
      <c r="G16" s="40">
        <v>1.3</v>
      </c>
      <c r="H16" s="41">
        <f t="shared" si="0"/>
        <v>92198.581540000014</v>
      </c>
      <c r="I16" s="20">
        <f t="shared" si="1"/>
        <v>6999.9999984600008</v>
      </c>
      <c r="J16" s="20"/>
    </row>
    <row r="17">
      <c r="A17" s="40" t="s">
        <v>32</v>
      </c>
      <c r="B17" s="40"/>
      <c r="C17" s="40"/>
      <c r="D17" s="40"/>
      <c r="E17" s="40"/>
      <c r="F17" s="41">
        <v>11052631.58</v>
      </c>
      <c r="G17" s="40">
        <v>5</v>
      </c>
      <c r="H17" s="41">
        <f t="shared" si="0"/>
        <v>552631.57900000003</v>
      </c>
      <c r="I17" s="20">
        <f t="shared" si="1"/>
        <v>10500.000001</v>
      </c>
      <c r="J17" s="20"/>
    </row>
    <row r="18">
      <c r="A18" s="40" t="s">
        <v>22</v>
      </c>
      <c r="B18" s="40"/>
      <c r="C18" s="40"/>
      <c r="D18" s="40"/>
      <c r="E18" s="40"/>
      <c r="F18" s="41">
        <v>849006684.96233797</v>
      </c>
      <c r="G18" s="40">
        <v>5</v>
      </c>
      <c r="H18" s="41">
        <f t="shared" si="0"/>
        <v>42450334.248116896</v>
      </c>
      <c r="I18" s="20">
        <f t="shared" si="1"/>
        <v>806556.35071422113</v>
      </c>
      <c r="J18" s="20"/>
      <c r="M18" s="2">
        <v>285000</v>
      </c>
      <c r="N18" s="42">
        <f>I18-M18</f>
        <v>521556.35071422113</v>
      </c>
    </row>
    <row r="19" ht="14.25">
      <c r="A19" s="30" t="s">
        <v>23</v>
      </c>
      <c r="B19" s="30"/>
      <c r="C19" s="30"/>
      <c r="D19" s="30"/>
      <c r="E19" s="30"/>
      <c r="F19" s="43"/>
      <c r="G19" s="44"/>
      <c r="H19" s="43"/>
      <c r="I19" s="28">
        <f>SUM(I15:J18)</f>
        <v>838056.35071228119</v>
      </c>
      <c r="J19" s="28"/>
      <c r="K19" s="2">
        <v>7501.4100900000003</v>
      </c>
      <c r="L19" s="42">
        <f>I19+K19</f>
        <v>845557.76080228121</v>
      </c>
      <c r="N19" s="2">
        <f>N18*1000</f>
        <v>521556350.71422112</v>
      </c>
    </row>
    <row r="20" ht="14.25">
      <c r="A20" s="30" t="s">
        <v>24</v>
      </c>
      <c r="B20" s="30"/>
      <c r="C20" s="30"/>
      <c r="D20" s="30"/>
      <c r="E20" s="30"/>
      <c r="F20" s="43"/>
      <c r="G20" s="44"/>
      <c r="H20" s="43"/>
      <c r="I20" s="28"/>
      <c r="J20" s="28"/>
      <c r="L20" s="2"/>
      <c r="N20" s="2"/>
    </row>
    <row r="21">
      <c r="A21" s="30" t="s">
        <v>25</v>
      </c>
      <c r="B21" s="30"/>
      <c r="C21" s="30"/>
      <c r="D21" s="30"/>
      <c r="E21" s="30"/>
      <c r="F21" s="31"/>
      <c r="G21" s="31"/>
      <c r="H21" s="31"/>
      <c r="I21" s="28">
        <f>I19</f>
        <v>838056.35071228119</v>
      </c>
      <c r="J21" s="28"/>
    </row>
    <row r="22" ht="14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ht="48" customHeight="1">
      <c r="A23" s="33" t="s">
        <v>26</v>
      </c>
      <c r="B23" s="33"/>
      <c r="C23" s="33"/>
      <c r="D23" s="33"/>
      <c r="E23" s="33"/>
      <c r="F23" s="2"/>
      <c r="G23" s="2"/>
      <c r="H23" s="2"/>
      <c r="I23" s="3" t="s">
        <v>27</v>
      </c>
      <c r="J23" s="3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ht="14.25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27">
    <mergeCell ref="A1:J1"/>
    <mergeCell ref="I3:J3"/>
    <mergeCell ref="G5:J5"/>
    <mergeCell ref="G6:J6"/>
    <mergeCell ref="G7:J7"/>
    <mergeCell ref="G8:J8"/>
    <mergeCell ref="G10:J10"/>
    <mergeCell ref="A13:E13"/>
    <mergeCell ref="I13:J13"/>
    <mergeCell ref="A14:E14"/>
    <mergeCell ref="I14:J14"/>
    <mergeCell ref="A15:E15"/>
    <mergeCell ref="I15:J15"/>
    <mergeCell ref="A16:E16"/>
    <mergeCell ref="I16:J16"/>
    <mergeCell ref="A17:E17"/>
    <mergeCell ref="I17:J17"/>
    <mergeCell ref="A18:E18"/>
    <mergeCell ref="I18:J18"/>
    <mergeCell ref="A19:E19"/>
    <mergeCell ref="I19:J19"/>
    <mergeCell ref="A20:E20"/>
    <mergeCell ref="I20:J20"/>
    <mergeCell ref="A21:E21"/>
    <mergeCell ref="I21:J21"/>
    <mergeCell ref="A23:E23"/>
    <mergeCell ref="I23:J23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69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P9" activeCellId="0" sqref="P9"/>
    </sheetView>
  </sheetViews>
  <sheetFormatPr defaultColWidth="8.85546875" defaultRowHeight="14.25"/>
  <cols>
    <col customWidth="1" min="1" max="1" style="2" width="10.28515625"/>
    <col min="2" max="5" style="2" width="8.85546875"/>
    <col customWidth="1" min="6" max="6" style="2" width="22.7109375"/>
    <col customWidth="1" min="7" max="8" style="2" width="19.421875"/>
    <col min="9" max="9" style="2" width="8.85546875"/>
    <col customWidth="1" min="10" max="10" style="2" width="13.7109375"/>
    <col customWidth="1" hidden="1" min="11" max="15" style="2" width="0"/>
    <col min="16" max="16384" style="2" width="8.85546875"/>
  </cols>
  <sheetData>
    <row r="1" ht="87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3">
      <c r="I3" s="3" t="s">
        <v>33</v>
      </c>
      <c r="J3" s="3"/>
    </row>
    <row r="5" ht="33" customHeight="1">
      <c r="A5" s="2" t="s">
        <v>2</v>
      </c>
      <c r="G5" s="4" t="s">
        <v>3</v>
      </c>
      <c r="H5" s="4"/>
      <c r="I5" s="4"/>
      <c r="J5" s="4"/>
    </row>
    <row r="6">
      <c r="A6" s="2" t="s">
        <v>4</v>
      </c>
      <c r="G6" s="5" t="s">
        <v>5</v>
      </c>
      <c r="H6" s="5"/>
      <c r="I6" s="5"/>
      <c r="J6" s="5"/>
    </row>
    <row r="7" ht="51.75" customHeight="1">
      <c r="A7" s="2" t="s">
        <v>6</v>
      </c>
      <c r="G7" s="4" t="s">
        <v>34</v>
      </c>
      <c r="H7" s="4"/>
      <c r="I7" s="4"/>
      <c r="J7" s="4"/>
    </row>
    <row r="8" ht="71.25" customHeight="1">
      <c r="A8" s="2" t="s">
        <v>8</v>
      </c>
      <c r="G8" s="4" t="s">
        <v>9</v>
      </c>
      <c r="H8" s="4"/>
      <c r="I8" s="4"/>
      <c r="J8" s="4"/>
    </row>
    <row r="9">
      <c r="A9" s="2" t="s">
        <v>10</v>
      </c>
    </row>
    <row r="10">
      <c r="A10" s="2" t="s">
        <v>11</v>
      </c>
      <c r="G10" s="5" t="s">
        <v>12</v>
      </c>
      <c r="H10" s="5"/>
      <c r="I10" s="5"/>
      <c r="J10" s="5"/>
    </row>
    <row r="11">
      <c r="A11" s="2" t="s">
        <v>13</v>
      </c>
    </row>
    <row r="12" ht="15.75">
      <c r="A12" s="2" t="s">
        <v>14</v>
      </c>
    </row>
    <row r="13" s="34" customFormat="1" ht="70.5" customHeight="1">
      <c r="A13" s="6" t="s">
        <v>15</v>
      </c>
      <c r="B13" s="6"/>
      <c r="C13" s="6"/>
      <c r="D13" s="6"/>
      <c r="E13" s="6"/>
      <c r="F13" s="7" t="s">
        <v>29</v>
      </c>
      <c r="G13" s="7" t="s">
        <v>17</v>
      </c>
      <c r="H13" s="7" t="s">
        <v>18</v>
      </c>
      <c r="I13" s="6" t="s">
        <v>19</v>
      </c>
      <c r="J13" s="6"/>
    </row>
    <row r="14" s="37" customFormat="1" ht="26.25" customHeight="1">
      <c r="A14" s="38">
        <v>1</v>
      </c>
      <c r="B14" s="38"/>
      <c r="C14" s="38"/>
      <c r="D14" s="38"/>
      <c r="E14" s="38"/>
      <c r="F14" s="38">
        <v>2</v>
      </c>
      <c r="G14" s="38">
        <v>3</v>
      </c>
      <c r="H14" s="38" t="s">
        <v>20</v>
      </c>
      <c r="I14" s="13" t="s">
        <v>21</v>
      </c>
      <c r="J14" s="39"/>
      <c r="N14" s="37"/>
    </row>
    <row r="15">
      <c r="A15" s="40" t="s">
        <v>30</v>
      </c>
      <c r="B15" s="40"/>
      <c r="C15" s="40"/>
      <c r="D15" s="40"/>
      <c r="E15" s="40"/>
      <c r="F15" s="41">
        <v>14141414.140000001</v>
      </c>
      <c r="G15" s="40">
        <v>1</v>
      </c>
      <c r="H15" s="41">
        <v>141414.14139999999</v>
      </c>
      <c r="I15" s="45">
        <v>13999.9999986</v>
      </c>
      <c r="J15" s="46"/>
      <c r="N15" s="2"/>
    </row>
    <row r="16">
      <c r="A16" s="40" t="s">
        <v>31</v>
      </c>
      <c r="B16" s="40"/>
      <c r="C16" s="40"/>
      <c r="D16" s="40"/>
      <c r="E16" s="40"/>
      <c r="F16" s="41">
        <v>7092198.5800000001</v>
      </c>
      <c r="G16" s="40">
        <v>1.3</v>
      </c>
      <c r="H16" s="41">
        <v>92198.581539999999</v>
      </c>
      <c r="I16" s="45">
        <v>6999.9999984599999</v>
      </c>
      <c r="J16" s="46"/>
    </row>
    <row r="17">
      <c r="A17" s="40" t="s">
        <v>32</v>
      </c>
      <c r="B17" s="40"/>
      <c r="C17" s="40"/>
      <c r="D17" s="40"/>
      <c r="E17" s="40"/>
      <c r="F17" s="41">
        <v>11052631.58</v>
      </c>
      <c r="G17" s="40">
        <v>5</v>
      </c>
      <c r="H17" s="41">
        <v>552631.57900000003</v>
      </c>
      <c r="I17" s="45">
        <v>10500.000000999999</v>
      </c>
      <c r="J17" s="46"/>
      <c r="L17" s="2"/>
    </row>
    <row r="18">
      <c r="A18" s="40" t="s">
        <v>22</v>
      </c>
      <c r="B18" s="40"/>
      <c r="C18" s="40"/>
      <c r="D18" s="40"/>
      <c r="E18" s="40"/>
      <c r="F18" s="41">
        <v>789643563.32000005</v>
      </c>
      <c r="G18" s="40">
        <v>5</v>
      </c>
      <c r="H18" s="41">
        <v>39482178.166030101</v>
      </c>
      <c r="I18" s="45">
        <v>750161.38515457173</v>
      </c>
      <c r="J18" s="46"/>
      <c r="L18" s="2"/>
      <c r="N18" s="2">
        <v>316109.92550000001</v>
      </c>
      <c r="O18" s="42">
        <f>I18-N18</f>
        <v>434051.45965457172</v>
      </c>
    </row>
    <row r="19" ht="14.25">
      <c r="A19" s="47" t="s">
        <v>23</v>
      </c>
      <c r="B19" s="47"/>
      <c r="C19" s="47"/>
      <c r="D19" s="47"/>
      <c r="E19" s="47"/>
      <c r="F19" s="43"/>
      <c r="G19" s="44"/>
      <c r="H19" s="43"/>
      <c r="I19" s="48">
        <v>781661.38515263167</v>
      </c>
      <c r="J19" s="49"/>
      <c r="K19" s="2">
        <v>7584.5164500000001</v>
      </c>
      <c r="L19" s="42">
        <f>I19+K19</f>
        <v>789245.90160263167</v>
      </c>
      <c r="O19" s="50">
        <f>O18*1000</f>
        <v>434051459.65457171</v>
      </c>
    </row>
    <row r="20" ht="14.25">
      <c r="A20" s="51" t="s">
        <v>24</v>
      </c>
      <c r="B20" s="52"/>
      <c r="C20" s="52"/>
      <c r="D20" s="52"/>
      <c r="E20" s="53"/>
      <c r="F20" s="43"/>
      <c r="G20" s="44"/>
      <c r="H20" s="43"/>
      <c r="I20" s="48"/>
      <c r="J20" s="49"/>
      <c r="L20" s="2"/>
      <c r="O20" s="2"/>
    </row>
    <row r="21">
      <c r="A21" s="54" t="s">
        <v>25</v>
      </c>
      <c r="B21" s="55"/>
      <c r="C21" s="55"/>
      <c r="D21" s="55"/>
      <c r="E21" s="56"/>
      <c r="F21" s="31"/>
      <c r="G21" s="31"/>
      <c r="H21" s="31"/>
      <c r="I21" s="48">
        <v>781661.38515263167</v>
      </c>
      <c r="J21" s="49"/>
    </row>
    <row r="22" ht="14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ht="48" customHeight="1">
      <c r="A23" s="33" t="s">
        <v>26</v>
      </c>
      <c r="B23" s="33"/>
      <c r="C23" s="33"/>
      <c r="D23" s="33"/>
      <c r="E23" s="33"/>
      <c r="F23" s="2"/>
      <c r="G23" s="2"/>
      <c r="H23" s="2"/>
      <c r="I23" s="3" t="s">
        <v>27</v>
      </c>
      <c r="J23" s="3"/>
    </row>
    <row r="24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ht="14.25">
      <c r="A25" s="2"/>
      <c r="B25" s="2"/>
      <c r="C25" s="2"/>
      <c r="D25" s="2"/>
      <c r="E25" s="2"/>
      <c r="F25" s="2"/>
      <c r="G25" s="2"/>
      <c r="H25" s="2"/>
      <c r="I25" s="2"/>
      <c r="J25" s="2"/>
    </row>
  </sheetData>
  <mergeCells count="27">
    <mergeCell ref="A1:J1"/>
    <mergeCell ref="I3:J3"/>
    <mergeCell ref="G5:J5"/>
    <mergeCell ref="G6:J6"/>
    <mergeCell ref="G7:J7"/>
    <mergeCell ref="G8:J8"/>
    <mergeCell ref="G10:J10"/>
    <mergeCell ref="A13:E13"/>
    <mergeCell ref="I13:J13"/>
    <mergeCell ref="A14:E14"/>
    <mergeCell ref="I14:J14"/>
    <mergeCell ref="A15:E15"/>
    <mergeCell ref="I15:J15"/>
    <mergeCell ref="A16:E16"/>
    <mergeCell ref="I16:J16"/>
    <mergeCell ref="A17:E17"/>
    <mergeCell ref="I17:J17"/>
    <mergeCell ref="A18:E18"/>
    <mergeCell ref="I18:J18"/>
    <mergeCell ref="A19:E19"/>
    <mergeCell ref="I19:J19"/>
    <mergeCell ref="A20:E20"/>
    <mergeCell ref="I20:J20"/>
    <mergeCell ref="A21:E21"/>
    <mergeCell ref="I21:J21"/>
    <mergeCell ref="A23:E23"/>
    <mergeCell ref="I23:J23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69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15</cp:revision>
  <dcterms:created xsi:type="dcterms:W3CDTF">2012-06-08T04:38:17Z</dcterms:created>
  <dcterms:modified xsi:type="dcterms:W3CDTF">2025-10-20T03:35:48Z</dcterms:modified>
</cp:coreProperties>
</file>